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160" windowWidth="15480" windowHeight="7920" tabRatio="718"/>
  </bookViews>
  <sheets>
    <sheet name="Income Statement" sheetId="2" r:id="rId1"/>
  </sheets>
  <calcPr calcId="124519"/>
</workbook>
</file>

<file path=xl/calcChain.xml><?xml version="1.0" encoding="utf-8"?>
<calcChain xmlns="http://schemas.openxmlformats.org/spreadsheetml/2006/main">
  <c r="N8" i="2"/>
  <c r="N9"/>
  <c r="B10"/>
  <c r="C10"/>
  <c r="D10"/>
  <c r="E10"/>
  <c r="F10"/>
  <c r="G10"/>
  <c r="H10"/>
  <c r="I10"/>
  <c r="J10"/>
  <c r="K10"/>
  <c r="L10"/>
  <c r="M10"/>
  <c r="N10"/>
  <c r="N13"/>
  <c r="N15"/>
  <c r="N17"/>
  <c r="N14"/>
  <c r="B15"/>
  <c r="B17"/>
  <c r="N22"/>
  <c r="N23"/>
  <c r="N24"/>
  <c r="N25"/>
  <c r="N26"/>
  <c r="N27"/>
  <c r="N28"/>
  <c r="N29"/>
  <c r="N30"/>
  <c r="N31"/>
  <c r="N32"/>
  <c r="B33"/>
  <c r="C33"/>
  <c r="N33"/>
  <c r="D33"/>
  <c r="E33"/>
  <c r="F33"/>
  <c r="G33"/>
  <c r="H33"/>
  <c r="I33"/>
  <c r="J33"/>
  <c r="K33"/>
  <c r="K35"/>
  <c r="K38"/>
  <c r="K40"/>
  <c r="L33"/>
  <c r="M33"/>
  <c r="M35"/>
  <c r="M38"/>
  <c r="M40"/>
  <c r="B35"/>
  <c r="B38"/>
  <c r="B40"/>
  <c r="B43"/>
  <c r="C35"/>
  <c r="D35"/>
  <c r="D38"/>
  <c r="D40"/>
  <c r="E35"/>
  <c r="F35"/>
  <c r="F38"/>
  <c r="F40"/>
  <c r="G35"/>
  <c r="H35"/>
  <c r="H38"/>
  <c r="H40"/>
  <c r="I35"/>
  <c r="J35"/>
  <c r="J38"/>
  <c r="J40"/>
  <c r="L35"/>
  <c r="L38"/>
  <c r="L40"/>
  <c r="C38"/>
  <c r="E38"/>
  <c r="G38"/>
  <c r="I38"/>
  <c r="C40"/>
  <c r="C43"/>
  <c r="E40"/>
  <c r="G40"/>
  <c r="I40"/>
  <c r="F43"/>
  <c r="G43"/>
  <c r="H43"/>
  <c r="I43"/>
  <c r="J43"/>
  <c r="K43"/>
  <c r="L43"/>
  <c r="M43"/>
  <c r="D43"/>
  <c r="E43"/>
  <c r="N35"/>
  <c r="N38"/>
  <c r="N39"/>
  <c r="N40"/>
  <c r="N43"/>
</calcChain>
</file>

<file path=xl/sharedStrings.xml><?xml version="1.0" encoding="utf-8"?>
<sst xmlns="http://schemas.openxmlformats.org/spreadsheetml/2006/main" count="46" uniqueCount="45">
  <si>
    <t>Gross Margin</t>
  </si>
  <si>
    <t>General and</t>
  </si>
  <si>
    <t>Administrative:</t>
  </si>
  <si>
    <t>Office Expenses</t>
  </si>
  <si>
    <t>Cost of Sales</t>
  </si>
  <si>
    <t>Annual</t>
  </si>
  <si>
    <t>Wages And Salaries</t>
  </si>
  <si>
    <t>Depreciation/Amortization</t>
  </si>
  <si>
    <t>Income before Income Tax</t>
  </si>
  <si>
    <t>Estimated Income Taxes</t>
  </si>
  <si>
    <t>Net Income</t>
  </si>
  <si>
    <t>Opening R/E</t>
  </si>
  <si>
    <t xml:space="preserve">Retained Earnings  </t>
  </si>
  <si>
    <t>Telephone / fax / internet</t>
  </si>
  <si>
    <t>Advertising &amp; Promotions</t>
  </si>
  <si>
    <t>Meals &amp; Entertainment</t>
  </si>
  <si>
    <t>Office Supplies</t>
  </si>
  <si>
    <t>Bank Charges &amp; Fees</t>
  </si>
  <si>
    <t>Revenue:</t>
  </si>
  <si>
    <t>Rent</t>
  </si>
  <si>
    <t>Product Sales</t>
  </si>
  <si>
    <t>September 0X</t>
  </si>
  <si>
    <t>October 0X</t>
  </si>
  <si>
    <t>November 0X</t>
  </si>
  <si>
    <t>December 0X</t>
  </si>
  <si>
    <t>January 0X</t>
  </si>
  <si>
    <t>February 0X</t>
  </si>
  <si>
    <t>March 0X</t>
  </si>
  <si>
    <t>April 0X</t>
  </si>
  <si>
    <t>May 0X</t>
  </si>
  <si>
    <t>June 0X</t>
  </si>
  <si>
    <t>July 0X</t>
  </si>
  <si>
    <t>August 0X</t>
  </si>
  <si>
    <t>Accounting &amp; Legal</t>
  </si>
  <si>
    <t>Your Company</t>
  </si>
  <si>
    <t>Fiscal Year Ending December 31, 200X</t>
  </si>
  <si>
    <t>Service Revenues</t>
  </si>
  <si>
    <t>Subcontractors</t>
  </si>
  <si>
    <t>Total Revenue</t>
  </si>
  <si>
    <t>Total Cost of Sales</t>
  </si>
  <si>
    <t>Interest Expenses</t>
  </si>
  <si>
    <t>Earnings Before Taxes &amp; Depreciation</t>
  </si>
  <si>
    <t>Total G&amp;A Expenses</t>
  </si>
  <si>
    <t xml:space="preserve">Car Lease </t>
  </si>
  <si>
    <t>Proforma Income Statement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</si>
</sst>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1" formatCode="_-* #,##0.00_-;\-* #,##0.00_-;_-* &quot;-&quot;??_-;_-@_-"/>
    <numFmt numFmtId="172" formatCode="mmmm\-yy"/>
  </numFmts>
  <fonts count="9">
    <font>
      <sz val="10"/>
      <name val="Arial"/>
    </font>
    <font>
      <sz val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2" fillId="0" borderId="0" xfId="1" applyFont="1"/>
    <xf numFmtId="43" fontId="2" fillId="0" borderId="1" xfId="1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43" fontId="2" fillId="0" borderId="0" xfId="0" applyNumberFormat="1" applyFont="1"/>
    <xf numFmtId="0" fontId="4" fillId="0" borderId="0" xfId="0" applyFont="1" applyAlignment="1">
      <alignment horizontal="left"/>
    </xf>
    <xf numFmtId="171" fontId="3" fillId="0" borderId="0" xfId="0" applyNumberFormat="1" applyFont="1"/>
    <xf numFmtId="0" fontId="3" fillId="0" borderId="1" xfId="0" applyFont="1" applyBorder="1"/>
    <xf numFmtId="172" fontId="3" fillId="0" borderId="1" xfId="0" quotePrefix="1" applyNumberFormat="1" applyFont="1" applyBorder="1" applyAlignment="1">
      <alignment horizontal="center"/>
    </xf>
    <xf numFmtId="43" fontId="5" fillId="0" borderId="2" xfId="1" applyFont="1" applyBorder="1"/>
    <xf numFmtId="43" fontId="6" fillId="0" borderId="2" xfId="1" applyFont="1" applyBorder="1"/>
    <xf numFmtId="0" fontId="6" fillId="0" borderId="0" xfId="0" applyFont="1"/>
    <xf numFmtId="43" fontId="6" fillId="0" borderId="0" xfId="1" applyFont="1"/>
    <xf numFmtId="0" fontId="7" fillId="0" borderId="0" xfId="0" applyFont="1"/>
    <xf numFmtId="43" fontId="2" fillId="2" borderId="0" xfId="1" applyFont="1" applyFill="1"/>
    <xf numFmtId="43" fontId="2" fillId="2" borderId="1" xfId="1" applyFont="1" applyFill="1" applyBorder="1"/>
    <xf numFmtId="0" fontId="5" fillId="0" borderId="0" xfId="0" applyFont="1"/>
    <xf numFmtId="43" fontId="5" fillId="0" borderId="0" xfId="1" applyFont="1" applyProtection="1"/>
    <xf numFmtId="0" fontId="5" fillId="0" borderId="0" xfId="0" applyFont="1" applyAlignment="1"/>
    <xf numFmtId="43" fontId="5" fillId="0" borderId="0" xfId="1" applyFont="1"/>
    <xf numFmtId="43" fontId="5" fillId="0" borderId="0" xfId="0" applyNumberFormat="1" applyFont="1"/>
    <xf numFmtId="43" fontId="5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43" fontId="3" fillId="0" borderId="4" xfId="0" applyNumberFormat="1" applyFont="1" applyBorder="1"/>
    <xf numFmtId="43" fontId="3" fillId="0" borderId="5" xfId="0" applyNumberFormat="1" applyFont="1" applyBorder="1"/>
    <xf numFmtId="43" fontId="5" fillId="0" borderId="4" xfId="1" applyFont="1" applyBorder="1" applyProtection="1"/>
    <xf numFmtId="43" fontId="5" fillId="0" borderId="4" xfId="1" applyFont="1" applyBorder="1"/>
    <xf numFmtId="43" fontId="5" fillId="0" borderId="4" xfId="0" applyNumberFormat="1" applyFont="1" applyBorder="1"/>
    <xf numFmtId="43" fontId="6" fillId="0" borderId="4" xfId="1" applyFont="1" applyBorder="1"/>
    <xf numFmtId="43" fontId="3" fillId="0" borderId="5" xfId="1" applyFont="1" applyBorder="1"/>
    <xf numFmtId="43" fontId="6" fillId="0" borderId="6" xfId="1" applyFont="1" applyBorder="1"/>
    <xf numFmtId="43" fontId="5" fillId="0" borderId="7" xfId="0" applyNumberFormat="1" applyFont="1" applyBorder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tabSelected="1" workbookViewId="0">
      <selection activeCell="D20" sqref="D20"/>
    </sheetView>
  </sheetViews>
  <sheetFormatPr defaultRowHeight="11.25"/>
  <cols>
    <col min="1" max="1" width="31.28515625" style="4" customWidth="1"/>
    <col min="2" max="13" width="10.7109375" style="4" customWidth="1"/>
    <col min="14" max="14" width="10.42578125" style="3" bestFit="1" customWidth="1"/>
    <col min="15" max="16384" width="9.140625" style="4"/>
  </cols>
  <sheetData>
    <row r="1" spans="1:14" ht="23.25">
      <c r="A1" s="35" t="s">
        <v>34</v>
      </c>
    </row>
    <row r="2" spans="1:14" ht="23.25">
      <c r="A2" s="35" t="s">
        <v>44</v>
      </c>
    </row>
    <row r="3" spans="1:14" ht="23.25">
      <c r="A3" s="35" t="s">
        <v>35</v>
      </c>
    </row>
    <row r="4" spans="1:14" ht="12" thickBot="1"/>
    <row r="5" spans="1:14" s="3" customFormat="1">
      <c r="A5" s="9"/>
      <c r="B5" s="10" t="s">
        <v>25</v>
      </c>
      <c r="C5" s="10" t="s">
        <v>26</v>
      </c>
      <c r="D5" s="10" t="s">
        <v>27</v>
      </c>
      <c r="E5" s="10" t="s">
        <v>28</v>
      </c>
      <c r="F5" s="10" t="s">
        <v>29</v>
      </c>
      <c r="G5" s="10" t="s">
        <v>30</v>
      </c>
      <c r="H5" s="10" t="s">
        <v>31</v>
      </c>
      <c r="I5" s="10" t="s">
        <v>32</v>
      </c>
      <c r="J5" s="10" t="s">
        <v>21</v>
      </c>
      <c r="K5" s="10" t="s">
        <v>22</v>
      </c>
      <c r="L5" s="10" t="s">
        <v>23</v>
      </c>
      <c r="M5" s="10" t="s">
        <v>24</v>
      </c>
      <c r="N5" s="24" t="s">
        <v>5</v>
      </c>
    </row>
    <row r="6" spans="1:1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5"/>
    </row>
    <row r="7" spans="1:14">
      <c r="A7" s="3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5"/>
    </row>
    <row r="8" spans="1:14">
      <c r="A8" s="5" t="s">
        <v>36</v>
      </c>
      <c r="B8" s="16">
        <v>12000</v>
      </c>
      <c r="C8" s="16">
        <v>12000</v>
      </c>
      <c r="D8" s="16">
        <v>15000</v>
      </c>
      <c r="E8" s="16">
        <v>25000</v>
      </c>
      <c r="F8" s="16">
        <v>25000</v>
      </c>
      <c r="G8" s="16">
        <v>25000</v>
      </c>
      <c r="H8" s="16">
        <v>25000</v>
      </c>
      <c r="I8" s="16">
        <v>35000</v>
      </c>
      <c r="J8" s="16">
        <v>30000</v>
      </c>
      <c r="K8" s="16">
        <v>25000</v>
      </c>
      <c r="L8" s="16">
        <v>20000</v>
      </c>
      <c r="M8" s="16">
        <v>15000</v>
      </c>
      <c r="N8" s="26">
        <f>SUM(B8:M8)</f>
        <v>264000</v>
      </c>
    </row>
    <row r="9" spans="1:14">
      <c r="A9" s="5" t="s">
        <v>20</v>
      </c>
      <c r="B9" s="17">
        <v>5000</v>
      </c>
      <c r="C9" s="17">
        <v>6000</v>
      </c>
      <c r="D9" s="17">
        <v>7500</v>
      </c>
      <c r="E9" s="17">
        <v>5000</v>
      </c>
      <c r="F9" s="17">
        <v>5000</v>
      </c>
      <c r="G9" s="17">
        <v>5000</v>
      </c>
      <c r="H9" s="17">
        <v>5000</v>
      </c>
      <c r="I9" s="17">
        <v>17500</v>
      </c>
      <c r="J9" s="17">
        <v>15000</v>
      </c>
      <c r="K9" s="17">
        <v>5000</v>
      </c>
      <c r="L9" s="17">
        <v>5000</v>
      </c>
      <c r="M9" s="17">
        <v>5000</v>
      </c>
      <c r="N9" s="27">
        <f>SUM(B9:M9)</f>
        <v>86000</v>
      </c>
    </row>
    <row r="10" spans="1:14" s="18" customFormat="1">
      <c r="A10" s="18" t="s">
        <v>38</v>
      </c>
      <c r="B10" s="19">
        <f>SUM(B8:B9)</f>
        <v>17000</v>
      </c>
      <c r="C10" s="19">
        <f t="shared" ref="C10:N10" si="0">SUM(C8:C9)</f>
        <v>18000</v>
      </c>
      <c r="D10" s="19">
        <f t="shared" si="0"/>
        <v>22500</v>
      </c>
      <c r="E10" s="19">
        <f t="shared" si="0"/>
        <v>30000</v>
      </c>
      <c r="F10" s="19">
        <f t="shared" si="0"/>
        <v>30000</v>
      </c>
      <c r="G10" s="19">
        <f t="shared" si="0"/>
        <v>30000</v>
      </c>
      <c r="H10" s="19">
        <f t="shared" si="0"/>
        <v>30000</v>
      </c>
      <c r="I10" s="19">
        <f t="shared" si="0"/>
        <v>52500</v>
      </c>
      <c r="J10" s="19">
        <f t="shared" si="0"/>
        <v>45000</v>
      </c>
      <c r="K10" s="19">
        <f t="shared" si="0"/>
        <v>30000</v>
      </c>
      <c r="L10" s="19">
        <f t="shared" si="0"/>
        <v>25000</v>
      </c>
      <c r="M10" s="19">
        <f t="shared" si="0"/>
        <v>20000</v>
      </c>
      <c r="N10" s="28">
        <f t="shared" si="0"/>
        <v>350000</v>
      </c>
    </row>
    <row r="11" spans="1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6"/>
    </row>
    <row r="12" spans="1:14">
      <c r="A12" s="3" t="s">
        <v>4</v>
      </c>
      <c r="N12" s="25"/>
    </row>
    <row r="13" spans="1:14">
      <c r="A13" s="5" t="s">
        <v>4</v>
      </c>
      <c r="B13" s="16">
        <v>6500</v>
      </c>
      <c r="C13" s="16">
        <v>7800</v>
      </c>
      <c r="D13" s="16">
        <v>9750</v>
      </c>
      <c r="E13" s="16">
        <v>16250</v>
      </c>
      <c r="F13" s="16">
        <v>16250</v>
      </c>
      <c r="G13" s="16">
        <v>16250</v>
      </c>
      <c r="H13" s="16">
        <v>16250</v>
      </c>
      <c r="I13" s="16">
        <v>22750</v>
      </c>
      <c r="J13" s="16">
        <v>19500</v>
      </c>
      <c r="K13" s="16">
        <v>16250</v>
      </c>
      <c r="L13" s="16">
        <v>13000</v>
      </c>
      <c r="M13" s="16">
        <v>9750</v>
      </c>
      <c r="N13" s="26">
        <f>SUM(B13:M13)</f>
        <v>170300</v>
      </c>
    </row>
    <row r="14" spans="1:14">
      <c r="A14" s="5" t="s">
        <v>37</v>
      </c>
      <c r="B14" s="17">
        <v>0</v>
      </c>
      <c r="C14" s="17">
        <v>0</v>
      </c>
      <c r="D14" s="17">
        <v>0</v>
      </c>
      <c r="E14" s="17">
        <v>3500</v>
      </c>
      <c r="F14" s="17">
        <v>3500</v>
      </c>
      <c r="G14" s="17">
        <v>3500</v>
      </c>
      <c r="H14" s="17">
        <v>3500</v>
      </c>
      <c r="I14" s="17">
        <v>3500</v>
      </c>
      <c r="J14" s="17">
        <v>3500</v>
      </c>
      <c r="K14" s="17">
        <v>3500</v>
      </c>
      <c r="L14" s="17">
        <v>3500</v>
      </c>
      <c r="M14" s="17">
        <v>3500</v>
      </c>
      <c r="N14" s="27">
        <f>SUM(B14:M14)</f>
        <v>31500</v>
      </c>
    </row>
    <row r="15" spans="1:14" s="18" customFormat="1">
      <c r="A15" s="20" t="s">
        <v>39</v>
      </c>
      <c r="B15" s="21">
        <f>SUM(B13:B14)</f>
        <v>6500</v>
      </c>
      <c r="C15" s="21">
        <v>7800</v>
      </c>
      <c r="D15" s="21">
        <v>9750</v>
      </c>
      <c r="E15" s="21">
        <v>19750</v>
      </c>
      <c r="F15" s="21">
        <v>19750</v>
      </c>
      <c r="G15" s="21">
        <v>19750</v>
      </c>
      <c r="H15" s="21">
        <v>19750</v>
      </c>
      <c r="I15" s="21">
        <v>26250</v>
      </c>
      <c r="J15" s="21">
        <v>23000</v>
      </c>
      <c r="K15" s="21">
        <v>19750</v>
      </c>
      <c r="L15" s="21">
        <v>16500</v>
      </c>
      <c r="M15" s="21">
        <v>13250</v>
      </c>
      <c r="N15" s="29">
        <f>SUM(N13:N14)</f>
        <v>201800</v>
      </c>
    </row>
    <row r="16" spans="1:1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/>
    </row>
    <row r="17" spans="1:14" s="18" customFormat="1">
      <c r="A17" s="18" t="s">
        <v>0</v>
      </c>
      <c r="B17" s="21">
        <f>B10-B15</f>
        <v>10500</v>
      </c>
      <c r="C17" s="21">
        <v>10200</v>
      </c>
      <c r="D17" s="21">
        <v>12750</v>
      </c>
      <c r="E17" s="21">
        <v>10250</v>
      </c>
      <c r="F17" s="21">
        <v>10250</v>
      </c>
      <c r="G17" s="21">
        <v>10250</v>
      </c>
      <c r="H17" s="21">
        <v>10250</v>
      </c>
      <c r="I17" s="21">
        <v>26250</v>
      </c>
      <c r="J17" s="21">
        <v>22000</v>
      </c>
      <c r="K17" s="21">
        <v>10250</v>
      </c>
      <c r="L17" s="21">
        <v>8500</v>
      </c>
      <c r="M17" s="21">
        <v>6750</v>
      </c>
      <c r="N17" s="29">
        <f>N10-N15</f>
        <v>148200</v>
      </c>
    </row>
    <row r="18" spans="1:14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/>
    </row>
    <row r="19" spans="1:14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5"/>
    </row>
    <row r="20" spans="1:14">
      <c r="A20" s="3" t="s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5"/>
    </row>
    <row r="21" spans="1:14">
      <c r="A21" s="3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5"/>
    </row>
    <row r="22" spans="1:14">
      <c r="A22" s="5" t="s">
        <v>6</v>
      </c>
      <c r="B22" s="16">
        <v>5500</v>
      </c>
      <c r="C22" s="16">
        <v>5500</v>
      </c>
      <c r="D22" s="16">
        <v>5500</v>
      </c>
      <c r="E22" s="16">
        <v>5500</v>
      </c>
      <c r="F22" s="16">
        <v>5000</v>
      </c>
      <c r="G22" s="16">
        <v>7500</v>
      </c>
      <c r="H22" s="16">
        <v>7500</v>
      </c>
      <c r="I22" s="16">
        <v>7500</v>
      </c>
      <c r="J22" s="16">
        <v>7500</v>
      </c>
      <c r="K22" s="16">
        <v>7500</v>
      </c>
      <c r="L22" s="16">
        <v>7500</v>
      </c>
      <c r="M22" s="16">
        <v>7500</v>
      </c>
      <c r="N22" s="26">
        <f>SUM(B22:M22)</f>
        <v>79500</v>
      </c>
    </row>
    <row r="23" spans="1:14">
      <c r="A23" s="5" t="s">
        <v>33</v>
      </c>
      <c r="B23" s="16">
        <v>400</v>
      </c>
      <c r="C23" s="16">
        <v>400</v>
      </c>
      <c r="D23" s="16">
        <v>400</v>
      </c>
      <c r="E23" s="16">
        <v>400</v>
      </c>
      <c r="F23" s="16">
        <v>400</v>
      </c>
      <c r="G23" s="16">
        <v>400</v>
      </c>
      <c r="H23" s="16">
        <v>400</v>
      </c>
      <c r="I23" s="16">
        <v>400</v>
      </c>
      <c r="J23" s="16">
        <v>400</v>
      </c>
      <c r="K23" s="16">
        <v>400</v>
      </c>
      <c r="L23" s="16">
        <v>600</v>
      </c>
      <c r="M23" s="16">
        <v>450</v>
      </c>
      <c r="N23" s="26">
        <f t="shared" ref="N23:N33" si="1">SUM(B23:M23)</f>
        <v>5050</v>
      </c>
    </row>
    <row r="24" spans="1:14">
      <c r="A24" s="5" t="s">
        <v>14</v>
      </c>
      <c r="B24" s="16">
        <v>1500</v>
      </c>
      <c r="C24" s="16">
        <v>1500</v>
      </c>
      <c r="D24" s="16">
        <v>2000</v>
      </c>
      <c r="E24" s="16">
        <v>2000</v>
      </c>
      <c r="F24" s="16">
        <v>2000</v>
      </c>
      <c r="G24" s="16">
        <v>2000</v>
      </c>
      <c r="H24" s="16">
        <v>2000</v>
      </c>
      <c r="I24" s="16">
        <v>2000</v>
      </c>
      <c r="J24" s="16">
        <v>2000</v>
      </c>
      <c r="K24" s="16">
        <v>2000</v>
      </c>
      <c r="L24" s="16">
        <v>2000</v>
      </c>
      <c r="M24" s="16">
        <v>1500</v>
      </c>
      <c r="N24" s="26">
        <f t="shared" si="1"/>
        <v>22500</v>
      </c>
    </row>
    <row r="25" spans="1:14">
      <c r="A25" s="5" t="s">
        <v>17</v>
      </c>
      <c r="B25" s="16">
        <v>50</v>
      </c>
      <c r="C25" s="16">
        <v>50</v>
      </c>
      <c r="D25" s="16">
        <v>50</v>
      </c>
      <c r="E25" s="16">
        <v>50</v>
      </c>
      <c r="F25" s="16">
        <v>50</v>
      </c>
      <c r="G25" s="16">
        <v>50</v>
      </c>
      <c r="H25" s="16">
        <v>50</v>
      </c>
      <c r="I25" s="16">
        <v>50</v>
      </c>
      <c r="J25" s="16">
        <v>50</v>
      </c>
      <c r="K25" s="16">
        <v>50</v>
      </c>
      <c r="L25" s="16">
        <v>50</v>
      </c>
      <c r="M25" s="16">
        <v>50</v>
      </c>
      <c r="N25" s="26">
        <f t="shared" si="1"/>
        <v>600</v>
      </c>
    </row>
    <row r="26" spans="1:14">
      <c r="A26" s="5" t="s">
        <v>15</v>
      </c>
      <c r="B26" s="16">
        <v>100</v>
      </c>
      <c r="C26" s="16">
        <v>100</v>
      </c>
      <c r="D26" s="16">
        <v>100</v>
      </c>
      <c r="E26" s="16">
        <v>100</v>
      </c>
      <c r="F26" s="16">
        <v>100</v>
      </c>
      <c r="G26" s="16">
        <v>100</v>
      </c>
      <c r="H26" s="16">
        <v>100</v>
      </c>
      <c r="I26" s="16">
        <v>100</v>
      </c>
      <c r="J26" s="16">
        <v>100</v>
      </c>
      <c r="K26" s="16">
        <v>100</v>
      </c>
      <c r="L26" s="16">
        <v>100</v>
      </c>
      <c r="M26" s="16">
        <v>100</v>
      </c>
      <c r="N26" s="26">
        <f t="shared" si="1"/>
        <v>1200</v>
      </c>
    </row>
    <row r="27" spans="1:14">
      <c r="A27" s="5" t="s">
        <v>3</v>
      </c>
      <c r="B27" s="16">
        <v>100</v>
      </c>
      <c r="C27" s="16">
        <v>100</v>
      </c>
      <c r="D27" s="16">
        <v>100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  <c r="J27" s="16">
        <v>100</v>
      </c>
      <c r="K27" s="16">
        <v>100</v>
      </c>
      <c r="L27" s="16">
        <v>100</v>
      </c>
      <c r="M27" s="16">
        <v>100</v>
      </c>
      <c r="N27" s="26">
        <f t="shared" si="1"/>
        <v>1200</v>
      </c>
    </row>
    <row r="28" spans="1:14">
      <c r="A28" s="5" t="s">
        <v>16</v>
      </c>
      <c r="B28" s="16">
        <v>100</v>
      </c>
      <c r="C28" s="16">
        <v>100</v>
      </c>
      <c r="D28" s="16">
        <v>100</v>
      </c>
      <c r="E28" s="16">
        <v>100</v>
      </c>
      <c r="F28" s="16">
        <v>100</v>
      </c>
      <c r="G28" s="16">
        <v>100</v>
      </c>
      <c r="H28" s="16">
        <v>100</v>
      </c>
      <c r="I28" s="16">
        <v>100</v>
      </c>
      <c r="J28" s="16">
        <v>100</v>
      </c>
      <c r="K28" s="16">
        <v>100</v>
      </c>
      <c r="L28" s="16">
        <v>100</v>
      </c>
      <c r="M28" s="16">
        <v>100</v>
      </c>
      <c r="N28" s="26">
        <f t="shared" si="1"/>
        <v>1200</v>
      </c>
    </row>
    <row r="29" spans="1:14">
      <c r="A29" s="5" t="s">
        <v>13</v>
      </c>
      <c r="B29" s="16">
        <v>200</v>
      </c>
      <c r="C29" s="16">
        <v>200</v>
      </c>
      <c r="D29" s="16">
        <v>200</v>
      </c>
      <c r="E29" s="16">
        <v>200</v>
      </c>
      <c r="F29" s="16">
        <v>200</v>
      </c>
      <c r="G29" s="16">
        <v>200</v>
      </c>
      <c r="H29" s="16">
        <v>200</v>
      </c>
      <c r="I29" s="16">
        <v>200</v>
      </c>
      <c r="J29" s="16">
        <v>200</v>
      </c>
      <c r="K29" s="16">
        <v>200</v>
      </c>
      <c r="L29" s="16">
        <v>200</v>
      </c>
      <c r="M29" s="16">
        <v>200</v>
      </c>
      <c r="N29" s="26">
        <f t="shared" si="1"/>
        <v>2400</v>
      </c>
    </row>
    <row r="30" spans="1:14">
      <c r="A30" s="5" t="s">
        <v>19</v>
      </c>
      <c r="B30" s="16">
        <v>750</v>
      </c>
      <c r="C30" s="16">
        <v>750</v>
      </c>
      <c r="D30" s="16">
        <v>750</v>
      </c>
      <c r="E30" s="16">
        <v>750</v>
      </c>
      <c r="F30" s="16">
        <v>750</v>
      </c>
      <c r="G30" s="16">
        <v>750</v>
      </c>
      <c r="H30" s="16">
        <v>750</v>
      </c>
      <c r="I30" s="16">
        <v>750</v>
      </c>
      <c r="J30" s="16">
        <v>750</v>
      </c>
      <c r="K30" s="16">
        <v>750</v>
      </c>
      <c r="L30" s="16">
        <v>750</v>
      </c>
      <c r="M30" s="16">
        <v>750</v>
      </c>
      <c r="N30" s="26">
        <f t="shared" si="1"/>
        <v>9000</v>
      </c>
    </row>
    <row r="31" spans="1:14">
      <c r="A31" s="5" t="s">
        <v>43</v>
      </c>
      <c r="B31" s="16">
        <v>500</v>
      </c>
      <c r="C31" s="16">
        <v>500</v>
      </c>
      <c r="D31" s="16">
        <v>500</v>
      </c>
      <c r="E31" s="16">
        <v>500</v>
      </c>
      <c r="F31" s="16">
        <v>500</v>
      </c>
      <c r="G31" s="16">
        <v>500</v>
      </c>
      <c r="H31" s="16">
        <v>500</v>
      </c>
      <c r="I31" s="16">
        <v>500</v>
      </c>
      <c r="J31" s="16">
        <v>500</v>
      </c>
      <c r="K31" s="16">
        <v>500</v>
      </c>
      <c r="L31" s="16">
        <v>500</v>
      </c>
      <c r="M31" s="16">
        <v>500</v>
      </c>
      <c r="N31" s="26">
        <f t="shared" si="1"/>
        <v>6000</v>
      </c>
    </row>
    <row r="32" spans="1:14">
      <c r="A32" s="5" t="s">
        <v>40</v>
      </c>
      <c r="B32" s="17">
        <v>35</v>
      </c>
      <c r="C32" s="17">
        <v>35</v>
      </c>
      <c r="D32" s="17">
        <v>35</v>
      </c>
      <c r="E32" s="17">
        <v>35</v>
      </c>
      <c r="F32" s="17">
        <v>35</v>
      </c>
      <c r="G32" s="17">
        <v>35</v>
      </c>
      <c r="H32" s="17">
        <v>35</v>
      </c>
      <c r="I32" s="17">
        <v>35</v>
      </c>
      <c r="J32" s="17">
        <v>35</v>
      </c>
      <c r="K32" s="17">
        <v>35</v>
      </c>
      <c r="L32" s="17">
        <v>35</v>
      </c>
      <c r="M32" s="17">
        <v>35</v>
      </c>
      <c r="N32" s="27">
        <f t="shared" si="1"/>
        <v>420</v>
      </c>
    </row>
    <row r="33" spans="1:14" s="18" customFormat="1">
      <c r="A33" s="20" t="s">
        <v>42</v>
      </c>
      <c r="B33" s="22">
        <f>SUM(B22:B32)</f>
        <v>9235</v>
      </c>
      <c r="C33" s="22">
        <f t="shared" ref="C33:M33" si="2">SUM(C22:C32)</f>
        <v>9235</v>
      </c>
      <c r="D33" s="22">
        <f t="shared" si="2"/>
        <v>9735</v>
      </c>
      <c r="E33" s="22">
        <f t="shared" si="2"/>
        <v>9735</v>
      </c>
      <c r="F33" s="22">
        <f t="shared" si="2"/>
        <v>9235</v>
      </c>
      <c r="G33" s="22">
        <f t="shared" si="2"/>
        <v>11735</v>
      </c>
      <c r="H33" s="22">
        <f t="shared" si="2"/>
        <v>11735</v>
      </c>
      <c r="I33" s="22">
        <f t="shared" si="2"/>
        <v>11735</v>
      </c>
      <c r="J33" s="22">
        <f t="shared" si="2"/>
        <v>11735</v>
      </c>
      <c r="K33" s="22">
        <f t="shared" si="2"/>
        <v>11735</v>
      </c>
      <c r="L33" s="22">
        <f t="shared" si="2"/>
        <v>11935</v>
      </c>
      <c r="M33" s="22">
        <f t="shared" si="2"/>
        <v>11285</v>
      </c>
      <c r="N33" s="30">
        <f t="shared" si="1"/>
        <v>129070</v>
      </c>
    </row>
    <row r="34" spans="1:14">
      <c r="N34" s="26"/>
    </row>
    <row r="35" spans="1:14" s="13" customFormat="1">
      <c r="A35" s="15" t="s">
        <v>41</v>
      </c>
      <c r="B35" s="14">
        <f>B17-B33</f>
        <v>1265</v>
      </c>
      <c r="C35" s="14">
        <f t="shared" ref="C35:M35" si="3">C17-C33</f>
        <v>965</v>
      </c>
      <c r="D35" s="14">
        <f t="shared" si="3"/>
        <v>3015</v>
      </c>
      <c r="E35" s="14">
        <f t="shared" si="3"/>
        <v>515</v>
      </c>
      <c r="F35" s="14">
        <f t="shared" si="3"/>
        <v>1015</v>
      </c>
      <c r="G35" s="14">
        <f t="shared" si="3"/>
        <v>-1485</v>
      </c>
      <c r="H35" s="14">
        <f t="shared" si="3"/>
        <v>-1485</v>
      </c>
      <c r="I35" s="14">
        <f t="shared" si="3"/>
        <v>14515</v>
      </c>
      <c r="J35" s="14">
        <f t="shared" si="3"/>
        <v>10265</v>
      </c>
      <c r="K35" s="14">
        <f t="shared" si="3"/>
        <v>-1485</v>
      </c>
      <c r="L35" s="14">
        <f t="shared" si="3"/>
        <v>-3435</v>
      </c>
      <c r="M35" s="14">
        <f t="shared" si="3"/>
        <v>-4535</v>
      </c>
      <c r="N35" s="31">
        <f>N17-N33</f>
        <v>19130</v>
      </c>
    </row>
    <row r="36" spans="1:1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6"/>
    </row>
    <row r="37" spans="1:14">
      <c r="A37" s="4" t="s">
        <v>7</v>
      </c>
      <c r="B37" s="17">
        <v>166.66666666666666</v>
      </c>
      <c r="C37" s="17">
        <v>163.88888888888891</v>
      </c>
      <c r="D37" s="17">
        <v>161.15740740740742</v>
      </c>
      <c r="E37" s="17">
        <v>158.47145061728395</v>
      </c>
      <c r="F37" s="17">
        <v>155.83025977366256</v>
      </c>
      <c r="G37" s="17">
        <v>153.23308877743486</v>
      </c>
      <c r="H37" s="17">
        <v>167.34587063114427</v>
      </c>
      <c r="I37" s="17">
        <v>164.55677278729186</v>
      </c>
      <c r="J37" s="17">
        <v>161.81415990750367</v>
      </c>
      <c r="K37" s="17">
        <v>159.1172572423786</v>
      </c>
      <c r="L37" s="17">
        <v>156.46530295500563</v>
      </c>
      <c r="M37" s="17">
        <v>153.85754790575552</v>
      </c>
      <c r="N37" s="27">
        <v>1922.404673560424</v>
      </c>
    </row>
    <row r="38" spans="1:14" s="18" customFormat="1">
      <c r="A38" s="18" t="s">
        <v>8</v>
      </c>
      <c r="B38" s="21">
        <f t="shared" ref="B38:N38" si="4">B35-B37</f>
        <v>1098.3333333333333</v>
      </c>
      <c r="C38" s="21">
        <f t="shared" si="4"/>
        <v>801.11111111111109</v>
      </c>
      <c r="D38" s="21">
        <f t="shared" si="4"/>
        <v>2853.8425925925926</v>
      </c>
      <c r="E38" s="21">
        <f t="shared" si="4"/>
        <v>356.52854938271605</v>
      </c>
      <c r="F38" s="21">
        <f t="shared" si="4"/>
        <v>859.16974022633747</v>
      </c>
      <c r="G38" s="21">
        <f t="shared" si="4"/>
        <v>-1638.2330887774349</v>
      </c>
      <c r="H38" s="21">
        <f t="shared" si="4"/>
        <v>-1652.3458706311442</v>
      </c>
      <c r="I38" s="21">
        <f t="shared" si="4"/>
        <v>14350.443227212709</v>
      </c>
      <c r="J38" s="21">
        <f t="shared" si="4"/>
        <v>10103.185840092496</v>
      </c>
      <c r="K38" s="21">
        <f t="shared" si="4"/>
        <v>-1644.1172572423786</v>
      </c>
      <c r="L38" s="21">
        <f t="shared" si="4"/>
        <v>-3591.4653029550054</v>
      </c>
      <c r="M38" s="21">
        <f t="shared" si="4"/>
        <v>-4688.8575479057554</v>
      </c>
      <c r="N38" s="29">
        <f t="shared" si="4"/>
        <v>17207.595326439576</v>
      </c>
    </row>
    <row r="39" spans="1:14">
      <c r="A39" s="4" t="s">
        <v>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32">
        <f>0.1762*N38</f>
        <v>3031.9782965186532</v>
      </c>
    </row>
    <row r="40" spans="1:14" s="13" customFormat="1" ht="12" thickBot="1">
      <c r="A40" s="13" t="s">
        <v>10</v>
      </c>
      <c r="B40" s="12">
        <f>B38-B39</f>
        <v>1098.3333333333333</v>
      </c>
      <c r="C40" s="12">
        <f t="shared" ref="C40:H40" si="5">C38-C39</f>
        <v>801.11111111111109</v>
      </c>
      <c r="D40" s="12">
        <f t="shared" si="5"/>
        <v>2853.8425925925926</v>
      </c>
      <c r="E40" s="12">
        <f t="shared" si="5"/>
        <v>356.52854938271605</v>
      </c>
      <c r="F40" s="12">
        <f t="shared" si="5"/>
        <v>859.16974022633747</v>
      </c>
      <c r="G40" s="12">
        <f t="shared" si="5"/>
        <v>-1638.2330887774349</v>
      </c>
      <c r="H40" s="12">
        <f t="shared" si="5"/>
        <v>-1652.3458706311442</v>
      </c>
      <c r="I40" s="12">
        <f t="shared" ref="I40:N40" si="6">I38-I39</f>
        <v>14350.443227212709</v>
      </c>
      <c r="J40" s="12">
        <f t="shared" si="6"/>
        <v>10103.185840092496</v>
      </c>
      <c r="K40" s="12">
        <f t="shared" si="6"/>
        <v>-1644.1172572423786</v>
      </c>
      <c r="L40" s="12">
        <f t="shared" si="6"/>
        <v>-3591.4653029550054</v>
      </c>
      <c r="M40" s="12">
        <f t="shared" si="6"/>
        <v>-4688.8575479057554</v>
      </c>
      <c r="N40" s="33">
        <f t="shared" si="6"/>
        <v>14175.617029920923</v>
      </c>
    </row>
    <row r="41" spans="1:14" ht="12" thickTop="1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6"/>
    </row>
    <row r="42" spans="1:14">
      <c r="A42" s="7" t="s">
        <v>11</v>
      </c>
      <c r="B42" s="1">
        <v>0</v>
      </c>
      <c r="N42" s="25"/>
    </row>
    <row r="43" spans="1:14" s="18" customFormat="1" ht="12" thickBot="1">
      <c r="A43" s="18" t="s">
        <v>12</v>
      </c>
      <c r="B43" s="11">
        <f>B40+B42</f>
        <v>1098.3333333333333</v>
      </c>
      <c r="C43" s="23">
        <f>C40+B43</f>
        <v>1899.4444444444443</v>
      </c>
      <c r="D43" s="23">
        <f t="shared" ref="D43:M43" si="7">D40+C43</f>
        <v>4753.2870370370365</v>
      </c>
      <c r="E43" s="23">
        <f t="shared" si="7"/>
        <v>5109.8155864197524</v>
      </c>
      <c r="F43" s="23">
        <f t="shared" si="7"/>
        <v>5968.9853266460896</v>
      </c>
      <c r="G43" s="23">
        <f t="shared" si="7"/>
        <v>4330.7522378686544</v>
      </c>
      <c r="H43" s="23">
        <f t="shared" si="7"/>
        <v>2678.4063672375105</v>
      </c>
      <c r="I43" s="23">
        <f t="shared" si="7"/>
        <v>17028.849594450221</v>
      </c>
      <c r="J43" s="23">
        <f t="shared" si="7"/>
        <v>27132.035434542719</v>
      </c>
      <c r="K43" s="23">
        <f t="shared" si="7"/>
        <v>25487.91817730034</v>
      </c>
      <c r="L43" s="23">
        <f t="shared" si="7"/>
        <v>21896.452874345334</v>
      </c>
      <c r="M43" s="23">
        <f t="shared" si="7"/>
        <v>17207.595326439579</v>
      </c>
      <c r="N43" s="34">
        <f>N40</f>
        <v>14175.617029920923</v>
      </c>
    </row>
    <row r="44" spans="1:14" ht="12" thickTop="1">
      <c r="N44" s="8"/>
    </row>
    <row r="46" spans="1:14">
      <c r="D46" s="6"/>
    </row>
  </sheetData>
  <sheetProtection objects="1"/>
  <phoneticPr fontId="0" type="noConversion"/>
  <printOptions horizontalCentered="1" verticalCentered="1"/>
  <pageMargins left="0.5" right="0.5" top="0.5" bottom="0.5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9th Avenue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Carruthers</dc:creator>
  <cp:lastModifiedBy>lenovo</cp:lastModifiedBy>
  <cp:lastPrinted>2008-02-07T18:09:24Z</cp:lastPrinted>
  <dcterms:created xsi:type="dcterms:W3CDTF">2003-05-02T18:37:40Z</dcterms:created>
  <dcterms:modified xsi:type="dcterms:W3CDTF">2016-10-18T12:40:29Z</dcterms:modified>
</cp:coreProperties>
</file>